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7715" windowHeight="12855" activeTab="1"/>
  </bookViews>
  <sheets>
    <sheet name="Pág 1" sheetId="1" r:id="rId1"/>
    <sheet name="Pág 2" sheetId="3" r:id="rId2"/>
  </sheets>
  <externalReferences>
    <externalReference r:id="rId3"/>
  </externalReferences>
  <definedNames>
    <definedName name="_xlnm.Print_Area" localSheetId="0">'Pág 1'!$B$1:$K$24</definedName>
    <definedName name="_xlnm.Print_Area" localSheetId="1">'Pág 2'!$A$1:$H$45</definedName>
    <definedName name="def">#REF!</definedName>
  </definedNames>
  <calcPr calcId="145621"/>
</workbook>
</file>

<file path=xl/calcChain.xml><?xml version="1.0" encoding="utf-8"?>
<calcChain xmlns="http://schemas.openxmlformats.org/spreadsheetml/2006/main">
  <c r="F45" i="3" l="1"/>
  <c r="C45" i="3"/>
  <c r="F44" i="3"/>
  <c r="C44" i="3"/>
  <c r="J19" i="1" l="1"/>
  <c r="K19" i="1" s="1"/>
  <c r="I19" i="1"/>
  <c r="J16" i="1"/>
  <c r="K16" i="1" s="1"/>
  <c r="I16" i="1"/>
  <c r="J14" i="1"/>
  <c r="K14" i="1" s="1"/>
  <c r="I14" i="1"/>
  <c r="K12" i="1"/>
  <c r="J12" i="1"/>
</calcChain>
</file>

<file path=xl/sharedStrings.xml><?xml version="1.0" encoding="utf-8"?>
<sst xmlns="http://schemas.openxmlformats.org/spreadsheetml/2006/main" count="75" uniqueCount="51">
  <si>
    <t>21111403 “Deuda Pública”</t>
  </si>
  <si>
    <t xml:space="preserve">Entidad Federativa: Chiapas
Formato de información de obligaciones pagadas o garantizadas con fondos federales 
Al período del 01 de enero al 31 de marzo de 2025
</t>
  </si>
  <si>
    <t xml:space="preserve">Tipo de
Obligación
</t>
  </si>
  <si>
    <t>Plazo</t>
  </si>
  <si>
    <t>Tasa</t>
  </si>
  <si>
    <t>Fin, Destino y Objeto</t>
  </si>
  <si>
    <t>Acreedor, Proveedor o Contratista</t>
  </si>
  <si>
    <t>Importe Total</t>
  </si>
  <si>
    <t>Importe y porcentaje del
 total que se paga y 
garantiza con los recursos 
de dichos fondos</t>
  </si>
  <si>
    <t>Fondo</t>
  </si>
  <si>
    <t>Importe 
Garantizado</t>
  </si>
  <si>
    <t>Importe
 Pagado</t>
  </si>
  <si>
    <t>% Respecto al Total</t>
  </si>
  <si>
    <t xml:space="preserve">
Crédito Simple</t>
  </si>
  <si>
    <t>6.85 + 0.88
6.59 + 0.88
7.66 + 0.88</t>
  </si>
  <si>
    <t>Saneamiento financiero</t>
  </si>
  <si>
    <t>BANOBRAS S.N.C</t>
  </si>
  <si>
    <t>FAFEF</t>
  </si>
  <si>
    <t xml:space="preserve">
Refinanciamiento</t>
  </si>
  <si>
    <t>TIIE + 0.50</t>
  </si>
  <si>
    <t>TIIE + 0.57</t>
  </si>
  <si>
    <t>BANORTE S.A.</t>
  </si>
  <si>
    <t>TIIE+ 0.70</t>
  </si>
  <si>
    <t>SANTANDER S.A.</t>
  </si>
  <si>
    <t>BANCOMER S.A.</t>
  </si>
  <si>
    <t>.</t>
  </si>
  <si>
    <t xml:space="preserve">La reducción del saldo de su deuda pública bruta total con motivo de cada una de las amortizaciones  a que se refiere este artículo, con relación al registrado al 31 de diciembre del ejercicio fiscal anterior.
</t>
  </si>
  <si>
    <t>Importe</t>
  </si>
  <si>
    <t>Deuda Pública Bruta Total al 31 de diciembre 2024</t>
  </si>
  <si>
    <t>Refinanciamiento</t>
  </si>
  <si>
    <t>(-) Amortización 2</t>
  </si>
  <si>
    <t>Deuda Pública Bruta Total descontando la amortización 2</t>
  </si>
  <si>
    <t>(-) Amortización 3</t>
  </si>
  <si>
    <t>Deuda Pública Bruta Total descontando la amortización 3</t>
  </si>
  <si>
    <t>(-) Amortización 1</t>
  </si>
  <si>
    <t>Deuda Pública Bruta Total descontando la amortización 1</t>
  </si>
  <si>
    <t>(-) Amortización 4</t>
  </si>
  <si>
    <t>Deuda Pública Bruta Total descontando la amortización 4</t>
  </si>
  <si>
    <t>El saldo de la Deuda Pública al  1er. trimestre de 2025  por  la cantidad de $12,218,915,780.12 no coincide con las cifras reportadas al mes de marzo de 2025 por la cantidad de $ 12,151,372,792.67, en razón de que no estan deducidas las amortizaciones por $67,542,987.45 efectuadas  con Fuente de Financiamiento Fondo General de Participaciones.</t>
  </si>
  <si>
    <t xml:space="preserve">Un comparativo de la relación deuda pública  bruta total a producto interno bruto del estado entre el 31 de diciembre del ejercicio fiscal anterior y la fecha de  la amortización.
</t>
  </si>
  <si>
    <t xml:space="preserve">  Al 31 de diciembre del  año anterior
2024</t>
  </si>
  <si>
    <t>Primer Trimestre 2025</t>
  </si>
  <si>
    <t>Producto interno bruto estatal</t>
  </si>
  <si>
    <t>*</t>
  </si>
  <si>
    <t>Saldo de la Deuda Pública</t>
  </si>
  <si>
    <t>Porcentaje</t>
  </si>
  <si>
    <t xml:space="preserve">* Nota: PIB 2023  Revisada , debido a que no hay referencia  2024 y 2025 </t>
  </si>
  <si>
    <t xml:space="preserve">Un comparativo de la relación deuda pública bruta total a ingresos propios del estado o municipio, según corresponda, entre el 31 de diciembre del ejercicio fiscal anterior y la fecha de la amortización.
</t>
  </si>
  <si>
    <t>Ingresos Propios</t>
  </si>
  <si>
    <t xml:space="preserve">Primer Trimestre 2025    </t>
  </si>
  <si>
    <t>*Nota: Datos reales a enero según Memorándum No.SF/SUBI/DI/050/2025,  enviado por la Dirección de Ingresos y datos estimados de febrero y marzo según Presupuesto de Ley de Ingresos para el Ejercicio Fiscal 2025 del Estado de Chiapas.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</si>
</sst>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64" formatCode="_-[$€-2]* #,##0.00_-;\-[$€-2]* #,##0.00_-;_-[$€-2]* &quot;-&quot;??_-"/>
    <numFmt numFmtId="165" formatCode="_(* #,##0.00_);_(* \(#,##0.00\);_(* &quot;-&quot;??_);_(@_)"/>
    <numFmt numFmtId="166" formatCode="&quot;Verdadero&quot;;&quot;Verdadero&quot;;&quot;Falso&quot;"/>
    <numFmt numFmtId="167" formatCode="_(&quot;$&quot;* #,##0.00_);_(&quot;$&quot;* \(#,##0.00\);_(&quot;$&quot;* &quot;-&quot;??_);_(@_)"/>
    <numFmt numFmtId="168" formatCode="#,##0.00_ ;\-#,##0.00\ 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8" fillId="0" borderId="0"/>
    <xf numFmtId="0" fontId="8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4" fontId="2" fillId="0" borderId="6" xfId="0" applyNumberFormat="1" applyFont="1" applyBorder="1" applyAlignment="1">
      <alignment vertical="center" wrapText="1"/>
    </xf>
    <xf numFmtId="4" fontId="2" fillId="0" borderId="6" xfId="0" applyNumberFormat="1" applyFont="1" applyFill="1" applyBorder="1" applyAlignment="1">
      <alignment vertical="center" wrapText="1"/>
    </xf>
    <xf numFmtId="10" fontId="2" fillId="0" borderId="6" xfId="0" applyNumberFormat="1" applyFont="1" applyBorder="1" applyAlignment="1">
      <alignment vertical="center" wrapText="1"/>
    </xf>
    <xf numFmtId="43" fontId="2" fillId="0" borderId="6" xfId="1" applyFont="1" applyBorder="1" applyAlignment="1">
      <alignment vertical="center" wrapText="1"/>
    </xf>
    <xf numFmtId="10" fontId="2" fillId="0" borderId="6" xfId="2" applyNumberFormat="1" applyFont="1" applyBorder="1" applyAlignment="1">
      <alignment vertical="center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10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justify" vertical="center" wrapText="1"/>
    </xf>
    <xf numFmtId="4" fontId="0" fillId="0" borderId="0" xfId="0" applyNumberFormat="1" applyAlignment="1">
      <alignment vertical="center"/>
    </xf>
    <xf numFmtId="10" fontId="2" fillId="0" borderId="6" xfId="2" applyNumberFormat="1" applyFont="1" applyFill="1" applyBorder="1" applyAlignment="1">
      <alignment vertical="center"/>
    </xf>
    <xf numFmtId="0" fontId="0" fillId="0" borderId="0" xfId="0" applyFill="1"/>
    <xf numFmtId="4" fontId="0" fillId="0" borderId="0" xfId="0" applyNumberFormat="1" applyFill="1"/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" fontId="0" fillId="0" borderId="0" xfId="0" applyNumberFormat="1"/>
    <xf numFmtId="16" fontId="4" fillId="0" borderId="0" xfId="0" applyNumberFormat="1" applyFont="1" applyAlignment="1">
      <alignment horizontal="right"/>
    </xf>
    <xf numFmtId="4" fontId="6" fillId="0" borderId="0" xfId="0" applyNumberFormat="1" applyFont="1"/>
    <xf numFmtId="4" fontId="0" fillId="0" borderId="0" xfId="0" applyNumberFormat="1"/>
    <xf numFmtId="43" fontId="0" fillId="0" borderId="0" xfId="1" applyFont="1"/>
    <xf numFmtId="0" fontId="4" fillId="0" borderId="0" xfId="0" applyFont="1" applyBorder="1" applyAlignment="1">
      <alignment horizontal="center"/>
    </xf>
    <xf numFmtId="1" fontId="11" fillId="0" borderId="0" xfId="0" applyNumberFormat="1" applyFont="1" applyAlignment="1">
      <alignment horizontal="right" vertical="top"/>
    </xf>
    <xf numFmtId="0" fontId="2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4" fontId="4" fillId="0" borderId="3" xfId="1" applyNumberFormat="1" applyFont="1" applyBorder="1" applyAlignment="1">
      <alignment vertical="center"/>
    </xf>
    <xf numFmtId="43" fontId="4" fillId="0" borderId="0" xfId="1" applyFont="1" applyBorder="1" applyAlignment="1">
      <alignment horizontal="center" vertical="center"/>
    </xf>
    <xf numFmtId="4" fontId="2" fillId="0" borderId="3" xfId="1" applyNumberFormat="1" applyFont="1" applyFill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4" fontId="2" fillId="0" borderId="3" xfId="1" applyNumberFormat="1" applyFont="1" applyBorder="1" applyAlignment="1">
      <alignment vertical="center"/>
    </xf>
    <xf numFmtId="0" fontId="0" fillId="0" borderId="0" xfId="0" applyBorder="1"/>
    <xf numFmtId="0" fontId="13" fillId="0" borderId="0" xfId="0" applyFont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0" fillId="0" borderId="5" xfId="0" applyFill="1" applyBorder="1"/>
    <xf numFmtId="0" fontId="4" fillId="0" borderId="0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43" fontId="2" fillId="0" borderId="0" xfId="1" applyFont="1" applyFill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10" fontId="0" fillId="0" borderId="0" xfId="0" applyNumberFormat="1" applyBorder="1" applyAlignment="1">
      <alignment horizontal="center" vertical="center"/>
    </xf>
    <xf numFmtId="43" fontId="4" fillId="0" borderId="0" xfId="26" applyNumberFormat="1" applyFont="1" applyBorder="1"/>
    <xf numFmtId="168" fontId="4" fillId="0" borderId="0" xfId="26" applyNumberFormat="1" applyFont="1" applyBorder="1"/>
    <xf numFmtId="43" fontId="4" fillId="0" borderId="0" xfId="26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3" fontId="2" fillId="0" borderId="0" xfId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right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12" fillId="0" borderId="0" xfId="0" applyFont="1" applyAlignment="1">
      <alignment vertical="top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4" fontId="2" fillId="0" borderId="1" xfId="1" applyNumberFormat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/>
    </xf>
    <xf numFmtId="4" fontId="2" fillId="0" borderId="3" xfId="1" applyNumberFormat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justify" vertical="center" wrapText="1"/>
    </xf>
    <xf numFmtId="0" fontId="2" fillId="0" borderId="10" xfId="0" applyFont="1" applyFill="1" applyBorder="1" applyAlignment="1">
      <alignment horizontal="justify" vertical="center" wrapText="1"/>
    </xf>
    <xf numFmtId="0" fontId="15" fillId="0" borderId="0" xfId="0" applyFont="1" applyBorder="1" applyAlignment="1">
      <alignment horizontal="center" vertical="top"/>
    </xf>
    <xf numFmtId="0" fontId="2" fillId="0" borderId="1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4" fontId="2" fillId="0" borderId="3" xfId="1" applyNumberFormat="1" applyFon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/>
    </xf>
    <xf numFmtId="10" fontId="0" fillId="0" borderId="3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2" fillId="0" borderId="10" xfId="0" applyFont="1" applyFill="1" applyBorder="1" applyAlignment="1">
      <alignment horizontal="justify" vertical="top" wrapText="1"/>
    </xf>
    <xf numFmtId="0" fontId="2" fillId="0" borderId="10" xfId="0" applyFont="1" applyFill="1" applyBorder="1" applyAlignment="1">
      <alignment horizontal="justify" vertical="top"/>
    </xf>
    <xf numFmtId="0" fontId="11" fillId="2" borderId="0" xfId="0" applyFont="1" applyFill="1" applyBorder="1" applyAlignment="1">
      <alignment horizontal="justify" vertical="center" wrapText="1"/>
    </xf>
    <xf numFmtId="0" fontId="11" fillId="2" borderId="0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30">
    <cellStyle name="Euro" xfId="3"/>
    <cellStyle name="Millares" xfId="1" builtinId="3"/>
    <cellStyle name="Millares [0] 2 2" xfId="4"/>
    <cellStyle name="Millares [0] 2 3" xfId="5"/>
    <cellStyle name="Millares 2 2" xfId="6"/>
    <cellStyle name="Millares 2 2 2" xfId="7"/>
    <cellStyle name="Millares 2 2 3" xfId="8"/>
    <cellStyle name="Millares 2 3" xfId="9"/>
    <cellStyle name="Millares 3" xfId="10"/>
    <cellStyle name="Millares 4 2" xfId="11"/>
    <cellStyle name="Millares 4 3" xfId="12"/>
    <cellStyle name="Millares 4 4" xfId="13"/>
    <cellStyle name="Millares 5" xfId="14"/>
    <cellStyle name="Millares 6" xfId="15"/>
    <cellStyle name="Moneda 2" xfId="16"/>
    <cellStyle name="Normal" xfId="0" builtinId="0"/>
    <cellStyle name="Normal 2 2" xfId="17"/>
    <cellStyle name="Normal 2 2 2" xfId="18"/>
    <cellStyle name="Normal 2 2 3" xfId="19"/>
    <cellStyle name="Normal 2 3" xfId="20"/>
    <cellStyle name="Normal 2 4" xfId="21"/>
    <cellStyle name="Normal 3" xfId="22"/>
    <cellStyle name="Normal 3 2" xfId="23"/>
    <cellStyle name="Normal 3_12 CUADROS CONAC DICIEMBRE 2014 DEUDA" xfId="24"/>
    <cellStyle name="Normal 4" xfId="25"/>
    <cellStyle name="Normal_SALDDEU1" xfId="26"/>
    <cellStyle name="Porcentaje" xfId="2" builtinId="5"/>
    <cellStyle name="Porcentual 2" xfId="27"/>
    <cellStyle name="Porcentual 3" xfId="28"/>
    <cellStyle name="Porcentual 4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35719</xdr:colOff>
      <xdr:row>0</xdr:row>
      <xdr:rowOff>207171</xdr:rowOff>
    </xdr:from>
    <xdr:to>
      <xdr:col>4</xdr:col>
      <xdr:colOff>0</xdr:colOff>
      <xdr:row>1</xdr:row>
      <xdr:rowOff>369095</xdr:rowOff>
    </xdr:to>
    <xdr:pic>
      <xdr:nvPicPr>
        <xdr:cNvPr id="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16" t="5055" r="61217" b="85947"/>
        <a:stretch>
          <a:fillRect/>
        </a:stretch>
      </xdr:blipFill>
      <xdr:spPr bwMode="auto">
        <a:xfrm>
          <a:off x="1293019" y="207171"/>
          <a:ext cx="1297781" cy="657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0</xdr:row>
      <xdr:rowOff>0</xdr:rowOff>
    </xdr:from>
    <xdr:to>
      <xdr:col>2</xdr:col>
      <xdr:colOff>123825</xdr:colOff>
      <xdr:row>1</xdr:row>
      <xdr:rowOff>428624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4" t="2258" r="80289" b="85161"/>
        <a:stretch>
          <a:fillRect/>
        </a:stretch>
      </xdr:blipFill>
      <xdr:spPr bwMode="auto">
        <a:xfrm>
          <a:off x="285750" y="0"/>
          <a:ext cx="1095375" cy="923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42</xdr:row>
      <xdr:rowOff>190500</xdr:rowOff>
    </xdr:from>
    <xdr:to>
      <xdr:col>6</xdr:col>
      <xdr:colOff>1438275</xdr:colOff>
      <xdr:row>42</xdr:row>
      <xdr:rowOff>190500</xdr:rowOff>
    </xdr:to>
    <xdr:sp macro="" textlink="">
      <xdr:nvSpPr>
        <xdr:cNvPr id="2" name="Line 27"/>
        <xdr:cNvSpPr>
          <a:spLocks noChangeShapeType="1"/>
        </xdr:cNvSpPr>
      </xdr:nvSpPr>
      <xdr:spPr bwMode="auto">
        <a:xfrm>
          <a:off x="5181600" y="13716000"/>
          <a:ext cx="3152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120650</xdr:rowOff>
    </xdr:from>
    <xdr:to>
      <xdr:col>2</xdr:col>
      <xdr:colOff>747877</xdr:colOff>
      <xdr:row>3</xdr:row>
      <xdr:rowOff>0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4" t="2258" r="80289" b="85161"/>
        <a:stretch>
          <a:fillRect/>
        </a:stretch>
      </xdr:blipFill>
      <xdr:spPr bwMode="auto">
        <a:xfrm>
          <a:off x="342900" y="120650"/>
          <a:ext cx="747877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850900</xdr:colOff>
      <xdr:row>0</xdr:row>
      <xdr:rowOff>88900</xdr:rowOff>
    </xdr:from>
    <xdr:to>
      <xdr:col>2</xdr:col>
      <xdr:colOff>2146300</xdr:colOff>
      <xdr:row>3</xdr:row>
      <xdr:rowOff>0</xdr:rowOff>
    </xdr:to>
    <xdr:pic>
      <xdr:nvPicPr>
        <xdr:cNvPr id="4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16" t="5055" r="61217" b="85947"/>
        <a:stretch>
          <a:fillRect/>
        </a:stretch>
      </xdr:blipFill>
      <xdr:spPr bwMode="auto">
        <a:xfrm>
          <a:off x="1193800" y="88900"/>
          <a:ext cx="1295400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INA%20DE%20PRESUPUESTO%20Y%20CONTABILIDAD/DEUDA%20PUBLICA/CONAC/2025/1er%20Trimestre/Formato%2012%20Y%2013/12%20y%2013%20CUADROS%20CONAC%201T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3"/>
      <sheetName val="INFORME GOB CONAC "/>
      <sheetName val=" FORMATO 12. corregido"/>
      <sheetName val="formato 12 "/>
      <sheetName val="ingresos propios"/>
    </sheetNames>
    <sheetDataSet>
      <sheetData sheetId="0">
        <row r="22">
          <cell r="A22" t="str">
            <v>Guadalupe Angélica Ochoa Setzer</v>
          </cell>
          <cell r="D22" t="str">
            <v>Lucía de los Ángeles Montesinos Nucamendi</v>
          </cell>
        </row>
        <row r="23">
          <cell r="A23" t="str">
            <v>Tesorera Única</v>
          </cell>
          <cell r="D23" t="str">
            <v>Directora de Atención Municipal y Deuda Pública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M36"/>
  <sheetViews>
    <sheetView topLeftCell="B1" zoomScale="80" zoomScaleNormal="80" workbookViewId="0">
      <selection activeCell="E28" sqref="E28"/>
    </sheetView>
  </sheetViews>
  <sheetFormatPr baseColWidth="10" defaultRowHeight="12.75" x14ac:dyDescent="0.2"/>
  <cols>
    <col min="1" max="1" width="2.85546875" customWidth="1"/>
    <col min="2" max="2" width="16" customWidth="1"/>
    <col min="3" max="3" width="6.28515625" customWidth="1"/>
    <col min="4" max="4" width="13.7109375" customWidth="1"/>
    <col min="5" max="5" width="32" customWidth="1"/>
    <col min="6" max="6" width="18.28515625" style="26" customWidth="1"/>
    <col min="7" max="7" width="19.85546875" customWidth="1"/>
    <col min="8" max="8" width="7.7109375" customWidth="1"/>
    <col min="9" max="9" width="16.42578125" bestFit="1" customWidth="1"/>
    <col min="10" max="10" width="16.7109375" customWidth="1"/>
    <col min="11" max="11" width="9.42578125" customWidth="1"/>
    <col min="12" max="12" width="12.85546875" bestFit="1" customWidth="1"/>
    <col min="13" max="13" width="13.7109375" bestFit="1" customWidth="1"/>
  </cols>
  <sheetData>
    <row r="1" spans="2:13" ht="39" customHeight="1" x14ac:dyDescent="0.25">
      <c r="B1" s="75" t="s">
        <v>0</v>
      </c>
      <c r="C1" s="76"/>
      <c r="D1" s="76"/>
      <c r="E1" s="76"/>
      <c r="F1" s="76"/>
      <c r="G1" s="76"/>
      <c r="H1" s="76"/>
      <c r="I1" s="76"/>
      <c r="J1" s="76"/>
      <c r="K1" s="76"/>
    </row>
    <row r="2" spans="2:13" ht="39" customHeight="1" x14ac:dyDescent="0.2">
      <c r="C2" s="1"/>
      <c r="D2" s="1"/>
      <c r="E2" s="1"/>
      <c r="F2" s="1"/>
      <c r="G2" s="1"/>
      <c r="H2" s="1"/>
      <c r="I2" s="1"/>
      <c r="J2" s="1"/>
      <c r="K2" s="2"/>
    </row>
    <row r="3" spans="2:13" ht="39" customHeight="1" x14ac:dyDescent="0.25">
      <c r="B3" s="3"/>
      <c r="C3" s="1"/>
      <c r="D3" s="1"/>
      <c r="E3" s="1"/>
      <c r="F3" s="1"/>
      <c r="G3" s="1"/>
      <c r="H3" s="1"/>
      <c r="I3" s="1"/>
      <c r="J3" s="1"/>
      <c r="K3" s="2"/>
    </row>
    <row r="4" spans="2:13" ht="52.5" customHeight="1" x14ac:dyDescent="0.2">
      <c r="B4" s="77" t="s">
        <v>1</v>
      </c>
      <c r="C4" s="78"/>
      <c r="D4" s="78"/>
      <c r="E4" s="78"/>
      <c r="F4" s="78"/>
      <c r="G4" s="78"/>
      <c r="H4" s="78"/>
      <c r="I4" s="78"/>
      <c r="J4" s="78"/>
      <c r="K4" s="79"/>
    </row>
    <row r="5" spans="2:13" ht="59.25" customHeight="1" x14ac:dyDescent="0.2">
      <c r="B5" s="71" t="s">
        <v>2</v>
      </c>
      <c r="C5" s="71" t="s">
        <v>3</v>
      </c>
      <c r="D5" s="71" t="s">
        <v>4</v>
      </c>
      <c r="E5" s="71" t="s">
        <v>5</v>
      </c>
      <c r="F5" s="71" t="s">
        <v>6</v>
      </c>
      <c r="G5" s="71" t="s">
        <v>7</v>
      </c>
      <c r="H5" s="4"/>
      <c r="I5" s="4"/>
      <c r="J5" s="81" t="s">
        <v>8</v>
      </c>
      <c r="K5" s="82"/>
    </row>
    <row r="6" spans="2:13" ht="24.75" customHeight="1" x14ac:dyDescent="0.2">
      <c r="B6" s="80"/>
      <c r="C6" s="80"/>
      <c r="D6" s="80"/>
      <c r="E6" s="80"/>
      <c r="F6" s="80"/>
      <c r="G6" s="80"/>
      <c r="H6" s="71" t="s">
        <v>9</v>
      </c>
      <c r="I6" s="71" t="s">
        <v>10</v>
      </c>
      <c r="J6" s="71" t="s">
        <v>11</v>
      </c>
      <c r="K6" s="71" t="s">
        <v>12</v>
      </c>
    </row>
    <row r="7" spans="2:13" ht="22.5" customHeight="1" x14ac:dyDescent="0.2">
      <c r="B7" s="5"/>
      <c r="C7" s="5"/>
      <c r="D7" s="5"/>
      <c r="E7" s="5"/>
      <c r="F7" s="6"/>
      <c r="G7" s="5"/>
      <c r="H7" s="72"/>
      <c r="I7" s="72"/>
      <c r="J7" s="72"/>
      <c r="K7" s="72"/>
    </row>
    <row r="8" spans="2:13" ht="12" customHeight="1" x14ac:dyDescent="0.2">
      <c r="B8" s="7"/>
      <c r="C8" s="8"/>
      <c r="D8" s="9"/>
      <c r="E8" s="10"/>
      <c r="F8" s="8"/>
      <c r="G8" s="11"/>
      <c r="H8" s="7"/>
      <c r="I8" s="12"/>
      <c r="J8" s="11"/>
      <c r="K8" s="13"/>
    </row>
    <row r="9" spans="2:13" x14ac:dyDescent="0.2">
      <c r="B9" s="7"/>
      <c r="C9" s="8"/>
      <c r="D9" s="9"/>
      <c r="E9" s="10"/>
      <c r="F9" s="8"/>
      <c r="G9" s="11"/>
      <c r="H9" s="7"/>
      <c r="I9" s="12"/>
      <c r="J9" s="11"/>
      <c r="K9" s="13"/>
    </row>
    <row r="10" spans="2:13" ht="63" hidden="1" customHeight="1" x14ac:dyDescent="0.2">
      <c r="B10" s="7" t="s">
        <v>13</v>
      </c>
      <c r="C10" s="8">
        <v>20</v>
      </c>
      <c r="D10" s="9" t="s">
        <v>14</v>
      </c>
      <c r="E10" s="10" t="s">
        <v>15</v>
      </c>
      <c r="F10" s="8" t="s">
        <v>16</v>
      </c>
      <c r="G10" s="14">
        <v>1025598382</v>
      </c>
      <c r="H10" s="7" t="s">
        <v>17</v>
      </c>
      <c r="I10" s="12"/>
      <c r="J10" s="11"/>
      <c r="K10" s="15"/>
    </row>
    <row r="11" spans="2:13" ht="14.25" hidden="1" customHeight="1" x14ac:dyDescent="0.2">
      <c r="B11" s="7"/>
      <c r="C11" s="8"/>
      <c r="D11" s="9"/>
      <c r="E11" s="10"/>
      <c r="F11" s="8"/>
      <c r="G11" s="11"/>
      <c r="H11" s="7"/>
      <c r="I11" s="12"/>
      <c r="J11" s="11"/>
      <c r="K11" s="13"/>
    </row>
    <row r="12" spans="2:13" s="22" customFormat="1" ht="63" customHeight="1" x14ac:dyDescent="0.2">
      <c r="B12" s="16" t="s">
        <v>18</v>
      </c>
      <c r="C12" s="17">
        <v>25</v>
      </c>
      <c r="D12" s="18" t="s">
        <v>19</v>
      </c>
      <c r="E12" s="19" t="s">
        <v>15</v>
      </c>
      <c r="F12" s="17" t="s">
        <v>16</v>
      </c>
      <c r="G12" s="12">
        <v>7244292839.8199997</v>
      </c>
      <c r="H12" s="16" t="s">
        <v>17</v>
      </c>
      <c r="I12" s="12">
        <v>821749106.75999999</v>
      </c>
      <c r="J12" s="20">
        <f>179975913.53</f>
        <v>179975913.53</v>
      </c>
      <c r="K12" s="21">
        <f>+J12/G12</f>
        <v>2.4843820854496532E-2</v>
      </c>
      <c r="M12" s="23"/>
    </row>
    <row r="13" spans="2:13" ht="14.25" customHeight="1" x14ac:dyDescent="0.2">
      <c r="B13" s="7"/>
      <c r="C13" s="8"/>
      <c r="D13" s="9"/>
      <c r="E13" s="10"/>
      <c r="F13" s="8"/>
      <c r="G13" s="11"/>
      <c r="H13" s="7"/>
      <c r="I13" s="12"/>
      <c r="J13" s="11"/>
      <c r="K13" s="13"/>
    </row>
    <row r="14" spans="2:13" ht="63" customHeight="1" x14ac:dyDescent="0.2">
      <c r="B14" s="7" t="s">
        <v>18</v>
      </c>
      <c r="C14" s="8">
        <v>20</v>
      </c>
      <c r="D14" s="9" t="s">
        <v>20</v>
      </c>
      <c r="E14" s="10" t="s">
        <v>15</v>
      </c>
      <c r="F14" s="8" t="s">
        <v>21</v>
      </c>
      <c r="G14" s="11">
        <v>2181283848.5500002</v>
      </c>
      <c r="H14" s="7" t="s">
        <v>17</v>
      </c>
      <c r="I14" s="11">
        <f>69826610.17+195644667.8</f>
        <v>265471277.97000003</v>
      </c>
      <c r="J14" s="11">
        <f>16305060.31+43039609.07</f>
        <v>59344669.380000003</v>
      </c>
      <c r="K14" s="15">
        <f>+J14/G14</f>
        <v>2.7206303030872913E-2</v>
      </c>
    </row>
    <row r="15" spans="2:13" ht="14.25" customHeight="1" x14ac:dyDescent="0.2">
      <c r="B15" s="7"/>
      <c r="C15" s="8"/>
      <c r="D15" s="9"/>
      <c r="E15" s="10"/>
      <c r="F15" s="8"/>
      <c r="G15" s="11"/>
      <c r="H15" s="7"/>
      <c r="I15" s="12"/>
      <c r="J15" s="11"/>
      <c r="K15" s="13"/>
    </row>
    <row r="16" spans="2:13" ht="63" customHeight="1" x14ac:dyDescent="0.2">
      <c r="B16" s="7" t="s">
        <v>18</v>
      </c>
      <c r="C16" s="8">
        <v>15</v>
      </c>
      <c r="D16" s="9" t="s">
        <v>22</v>
      </c>
      <c r="E16" s="10" t="s">
        <v>15</v>
      </c>
      <c r="F16" s="8" t="s">
        <v>23</v>
      </c>
      <c r="G16" s="11">
        <v>1250000000</v>
      </c>
      <c r="H16" s="7" t="s">
        <v>17</v>
      </c>
      <c r="I16" s="11">
        <f>98907228.88+75278960.06</f>
        <v>174186188.94</v>
      </c>
      <c r="J16" s="11">
        <f>23414432.52+17181853.07</f>
        <v>40596285.590000004</v>
      </c>
      <c r="K16" s="15">
        <f>+J16/G16</f>
        <v>3.2477028472E-2</v>
      </c>
    </row>
    <row r="17" spans="2:11" x14ac:dyDescent="0.2">
      <c r="B17" s="7"/>
      <c r="C17" s="8"/>
      <c r="D17" s="9"/>
      <c r="E17" s="10"/>
      <c r="F17" s="8"/>
      <c r="G17" s="11"/>
      <c r="H17" s="7"/>
      <c r="I17" s="11"/>
      <c r="J17" s="11"/>
      <c r="K17" s="13"/>
    </row>
    <row r="18" spans="2:11" x14ac:dyDescent="0.2">
      <c r="B18" s="7"/>
      <c r="C18" s="8"/>
      <c r="D18" s="9"/>
      <c r="E18" s="10"/>
      <c r="F18" s="8"/>
      <c r="G18" s="11"/>
      <c r="H18" s="7"/>
      <c r="I18" s="11"/>
      <c r="J18" s="11"/>
      <c r="K18" s="13"/>
    </row>
    <row r="19" spans="2:11" ht="63" customHeight="1" x14ac:dyDescent="0.2">
      <c r="B19" s="7" t="s">
        <v>18</v>
      </c>
      <c r="C19" s="8">
        <v>20</v>
      </c>
      <c r="D19" s="9" t="s">
        <v>20</v>
      </c>
      <c r="E19" s="10" t="s">
        <v>15</v>
      </c>
      <c r="F19" s="8" t="s">
        <v>24</v>
      </c>
      <c r="G19" s="11">
        <v>1000000000</v>
      </c>
      <c r="H19" s="7" t="s">
        <v>17</v>
      </c>
      <c r="I19" s="11">
        <f>38565461.15+99062460.43</f>
        <v>137627921.58000001</v>
      </c>
      <c r="J19" s="11">
        <f>9059283.06+21622650.79</f>
        <v>30681933.850000001</v>
      </c>
      <c r="K19" s="15">
        <f>+J19/G19</f>
        <v>3.0681933850000002E-2</v>
      </c>
    </row>
    <row r="20" spans="2:11" x14ac:dyDescent="0.2">
      <c r="B20" s="7"/>
      <c r="C20" s="8"/>
      <c r="D20" s="9"/>
      <c r="E20" s="10"/>
      <c r="F20" s="8"/>
      <c r="G20" s="11"/>
      <c r="H20" s="7"/>
      <c r="I20" s="12"/>
      <c r="J20" s="11"/>
      <c r="K20" s="13"/>
    </row>
    <row r="21" spans="2:11" x14ac:dyDescent="0.2">
      <c r="B21" s="24"/>
      <c r="C21" s="24"/>
      <c r="D21" s="24"/>
      <c r="E21" s="24"/>
      <c r="F21" s="25"/>
      <c r="G21" s="24"/>
      <c r="H21" s="24"/>
      <c r="I21" s="24"/>
      <c r="J21" s="24"/>
      <c r="K21" s="24"/>
    </row>
    <row r="22" spans="2:11" x14ac:dyDescent="0.2">
      <c r="K22" s="27"/>
    </row>
    <row r="23" spans="2:11" ht="15" customHeight="1" x14ac:dyDescent="0.2">
      <c r="B23" s="73"/>
      <c r="C23" s="73"/>
      <c r="D23" s="73"/>
      <c r="E23" s="73"/>
      <c r="F23" s="73"/>
      <c r="G23" s="73"/>
      <c r="H23" s="73"/>
      <c r="I23" s="73"/>
      <c r="J23" s="73"/>
      <c r="K23" s="28"/>
    </row>
    <row r="24" spans="2:11" ht="20.25" customHeight="1" x14ac:dyDescent="0.2">
      <c r="D24" s="74"/>
      <c r="E24" s="74"/>
      <c r="J24" s="29"/>
    </row>
    <row r="26" spans="2:11" x14ac:dyDescent="0.2">
      <c r="I26" s="30"/>
      <c r="J26" s="30"/>
    </row>
    <row r="27" spans="2:11" x14ac:dyDescent="0.2">
      <c r="I27" s="30"/>
      <c r="J27" s="30"/>
    </row>
    <row r="29" spans="2:11" x14ac:dyDescent="0.2">
      <c r="I29" s="30"/>
      <c r="J29" s="30"/>
    </row>
    <row r="31" spans="2:11" x14ac:dyDescent="0.2">
      <c r="J31" s="31"/>
    </row>
    <row r="33" spans="10:10" x14ac:dyDescent="0.2">
      <c r="J33" s="31"/>
    </row>
    <row r="34" spans="10:10" x14ac:dyDescent="0.2">
      <c r="J34" s="31"/>
    </row>
    <row r="35" spans="10:10" x14ac:dyDescent="0.2">
      <c r="J35" s="31"/>
    </row>
    <row r="36" spans="10:10" x14ac:dyDescent="0.2">
      <c r="J36" s="31"/>
    </row>
  </sheetData>
  <mergeCells count="15">
    <mergeCell ref="B1:K1"/>
    <mergeCell ref="B4:K4"/>
    <mergeCell ref="B5:B6"/>
    <mergeCell ref="C5:C6"/>
    <mergeCell ref="D5:D6"/>
    <mergeCell ref="E5:E6"/>
    <mergeCell ref="F5:F6"/>
    <mergeCell ref="G5:G6"/>
    <mergeCell ref="J5:K5"/>
    <mergeCell ref="H6:H7"/>
    <mergeCell ref="I6:I7"/>
    <mergeCell ref="J6:J7"/>
    <mergeCell ref="K6:K7"/>
    <mergeCell ref="B23:J23"/>
    <mergeCell ref="D24:E24"/>
  </mergeCells>
  <pageMargins left="1.9685039370078741" right="0" top="0.59055118110236227" bottom="0.5905511811023622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56"/>
  <sheetViews>
    <sheetView tabSelected="1" zoomScale="75" workbookViewId="0">
      <selection activeCell="F33" sqref="F33"/>
    </sheetView>
  </sheetViews>
  <sheetFormatPr baseColWidth="10" defaultRowHeight="12.75" x14ac:dyDescent="0.2"/>
  <cols>
    <col min="1" max="1" width="4.140625" customWidth="1"/>
    <col min="2" max="2" width="1" customWidth="1"/>
    <col min="3" max="3" width="40.28515625" customWidth="1"/>
    <col min="4" max="4" width="22" customWidth="1"/>
    <col min="5" max="5" width="8" style="58" customWidth="1"/>
    <col min="6" max="6" width="28" customWidth="1"/>
    <col min="7" max="7" width="23.85546875" customWidth="1"/>
    <col min="8" max="8" width="7.7109375" style="43" customWidth="1"/>
    <col min="9" max="9" width="17.7109375" customWidth="1"/>
    <col min="10" max="10" width="21.28515625" customWidth="1"/>
    <col min="11" max="11" width="23" customWidth="1"/>
    <col min="12" max="12" width="27.28515625" customWidth="1"/>
    <col min="13" max="13" width="24.7109375" customWidth="1"/>
    <col min="14" max="14" width="25.5703125" customWidth="1"/>
  </cols>
  <sheetData>
    <row r="1" spans="1:8" ht="17.25" customHeight="1" x14ac:dyDescent="0.2">
      <c r="C1" s="76"/>
      <c r="D1" s="76"/>
      <c r="E1" s="111"/>
      <c r="F1" s="111"/>
      <c r="G1" s="111"/>
      <c r="H1" s="32"/>
    </row>
    <row r="2" spans="1:8" ht="18.75" customHeight="1" x14ac:dyDescent="0.25">
      <c r="C2" s="112" t="s">
        <v>0</v>
      </c>
      <c r="D2" s="112"/>
      <c r="E2" s="112"/>
      <c r="F2" s="112"/>
      <c r="G2" s="112"/>
      <c r="H2" s="32"/>
    </row>
    <row r="3" spans="1:8" ht="22.5" customHeight="1" x14ac:dyDescent="0.2">
      <c r="C3" s="1"/>
      <c r="D3" s="1"/>
      <c r="E3" s="32"/>
      <c r="F3" s="32"/>
      <c r="G3" s="32"/>
      <c r="H3" s="32"/>
    </row>
    <row r="4" spans="1:8" ht="22.5" customHeight="1" x14ac:dyDescent="0.2">
      <c r="C4" s="1"/>
      <c r="D4" s="1"/>
      <c r="E4" s="32"/>
      <c r="F4" s="32"/>
      <c r="G4" s="32"/>
      <c r="H4" s="32"/>
    </row>
    <row r="5" spans="1:8" ht="67.5" customHeight="1" x14ac:dyDescent="0.2">
      <c r="A5" s="33">
        <v>1</v>
      </c>
      <c r="B5" s="33" t="s">
        <v>25</v>
      </c>
      <c r="C5" s="94" t="s">
        <v>26</v>
      </c>
      <c r="D5" s="94"/>
      <c r="E5" s="94"/>
      <c r="F5" s="94"/>
      <c r="G5" s="94"/>
      <c r="H5" s="34"/>
    </row>
    <row r="6" spans="1:8" ht="25.5" customHeight="1" x14ac:dyDescent="0.2">
      <c r="E6" s="35"/>
      <c r="F6" s="35"/>
      <c r="G6" s="35"/>
      <c r="H6" s="32"/>
    </row>
    <row r="7" spans="1:8" ht="19.5" customHeight="1" x14ac:dyDescent="0.2">
      <c r="C7" s="113"/>
      <c r="D7" s="114"/>
      <c r="E7" s="115"/>
      <c r="F7" s="116" t="s">
        <v>27</v>
      </c>
      <c r="G7" s="117"/>
      <c r="H7" s="36"/>
    </row>
    <row r="8" spans="1:8" ht="30" customHeight="1" x14ac:dyDescent="0.2">
      <c r="C8" s="102" t="s">
        <v>28</v>
      </c>
      <c r="D8" s="103"/>
      <c r="E8" s="104"/>
      <c r="F8" s="37"/>
      <c r="G8" s="38">
        <v>12267694556.01</v>
      </c>
      <c r="H8" s="39"/>
    </row>
    <row r="9" spans="1:8" ht="24" hidden="1" customHeight="1" x14ac:dyDescent="0.2">
      <c r="C9" s="102" t="s">
        <v>29</v>
      </c>
      <c r="D9" s="103"/>
      <c r="E9" s="104"/>
      <c r="F9" s="37"/>
      <c r="G9" s="38"/>
      <c r="H9" s="39"/>
    </row>
    <row r="10" spans="1:8" ht="24" hidden="1" customHeight="1" x14ac:dyDescent="0.2">
      <c r="C10" s="102" t="s">
        <v>30</v>
      </c>
      <c r="D10" s="103"/>
      <c r="E10" s="104"/>
      <c r="F10" s="37"/>
      <c r="G10" s="40"/>
      <c r="H10" s="41"/>
    </row>
    <row r="11" spans="1:8" ht="30" hidden="1" customHeight="1" x14ac:dyDescent="0.2">
      <c r="C11" s="102" t="s">
        <v>31</v>
      </c>
      <c r="D11" s="103"/>
      <c r="E11" s="104"/>
      <c r="F11" s="37"/>
      <c r="G11" s="38"/>
      <c r="H11" s="39"/>
    </row>
    <row r="12" spans="1:8" ht="24" hidden="1" customHeight="1" x14ac:dyDescent="0.2">
      <c r="C12" s="102" t="s">
        <v>32</v>
      </c>
      <c r="D12" s="103"/>
      <c r="E12" s="104"/>
      <c r="F12" s="37"/>
      <c r="G12" s="40"/>
      <c r="H12" s="41"/>
    </row>
    <row r="13" spans="1:8" ht="30" hidden="1" customHeight="1" x14ac:dyDescent="0.2">
      <c r="C13" s="102" t="s">
        <v>33</v>
      </c>
      <c r="D13" s="103"/>
      <c r="E13" s="104"/>
      <c r="F13" s="37"/>
      <c r="G13" s="38">
        <v>0</v>
      </c>
      <c r="H13" s="41"/>
    </row>
    <row r="14" spans="1:8" ht="30" customHeight="1" x14ac:dyDescent="0.2">
      <c r="C14" s="102" t="s">
        <v>34</v>
      </c>
      <c r="D14" s="103"/>
      <c r="E14" s="104"/>
      <c r="F14" s="37"/>
      <c r="G14" s="42">
        <v>0</v>
      </c>
      <c r="H14" s="41"/>
    </row>
    <row r="15" spans="1:8" ht="30" customHeight="1" x14ac:dyDescent="0.2">
      <c r="C15" s="102" t="s">
        <v>35</v>
      </c>
      <c r="D15" s="103"/>
      <c r="E15" s="104"/>
      <c r="F15" s="37"/>
      <c r="G15" s="38">
        <v>12267694556.01</v>
      </c>
      <c r="H15" s="41"/>
    </row>
    <row r="16" spans="1:8" ht="30" customHeight="1" x14ac:dyDescent="0.2">
      <c r="C16" s="102" t="s">
        <v>30</v>
      </c>
      <c r="D16" s="103"/>
      <c r="E16" s="104"/>
      <c r="F16" s="37"/>
      <c r="G16" s="42">
        <v>16305060.310000001</v>
      </c>
      <c r="H16" s="41"/>
    </row>
    <row r="17" spans="1:8" ht="30" customHeight="1" x14ac:dyDescent="0.2">
      <c r="C17" s="102" t="s">
        <v>31</v>
      </c>
      <c r="D17" s="103"/>
      <c r="E17" s="104"/>
      <c r="F17" s="37"/>
      <c r="G17" s="38">
        <v>12251389495.700001</v>
      </c>
      <c r="H17" s="41"/>
    </row>
    <row r="18" spans="1:8" ht="24" customHeight="1" x14ac:dyDescent="0.2">
      <c r="C18" s="102" t="s">
        <v>32</v>
      </c>
      <c r="D18" s="103"/>
      <c r="E18" s="104"/>
      <c r="F18" s="37"/>
      <c r="G18" s="40">
        <v>23414432.52</v>
      </c>
      <c r="H18" s="41"/>
    </row>
    <row r="19" spans="1:8" ht="24" customHeight="1" x14ac:dyDescent="0.2">
      <c r="C19" s="102" t="s">
        <v>33</v>
      </c>
      <c r="D19" s="103"/>
      <c r="E19" s="104"/>
      <c r="F19" s="37"/>
      <c r="G19" s="38">
        <v>12227975063.18</v>
      </c>
      <c r="H19" s="41"/>
    </row>
    <row r="20" spans="1:8" ht="24" customHeight="1" x14ac:dyDescent="0.2">
      <c r="C20" s="102" t="s">
        <v>36</v>
      </c>
      <c r="D20" s="103"/>
      <c r="E20" s="104"/>
      <c r="F20" s="37"/>
      <c r="G20" s="40">
        <v>9059283.0600000005</v>
      </c>
      <c r="H20" s="41"/>
    </row>
    <row r="21" spans="1:8" ht="30" customHeight="1" x14ac:dyDescent="0.2">
      <c r="C21" s="102" t="s">
        <v>37</v>
      </c>
      <c r="D21" s="103"/>
      <c r="E21" s="104"/>
      <c r="F21" s="37"/>
      <c r="G21" s="38">
        <v>12218915780.120001</v>
      </c>
      <c r="H21" s="41"/>
    </row>
    <row r="22" spans="1:8" ht="57" customHeight="1" x14ac:dyDescent="0.2">
      <c r="C22" s="105" t="s">
        <v>38</v>
      </c>
      <c r="D22" s="105"/>
      <c r="E22" s="106"/>
      <c r="F22" s="106"/>
      <c r="G22" s="106"/>
    </row>
    <row r="23" spans="1:8" ht="15.75" customHeight="1" x14ac:dyDescent="0.2">
      <c r="C23" s="44"/>
      <c r="D23" s="44"/>
      <c r="E23" s="44"/>
      <c r="F23" s="44"/>
      <c r="G23" s="44"/>
    </row>
    <row r="24" spans="1:8" ht="68.25" customHeight="1" x14ac:dyDescent="0.2">
      <c r="A24" s="33">
        <v>2</v>
      </c>
      <c r="B24" s="33" t="s">
        <v>25</v>
      </c>
      <c r="C24" s="107" t="s">
        <v>39</v>
      </c>
      <c r="D24" s="107"/>
      <c r="E24" s="108"/>
      <c r="F24" s="108"/>
      <c r="G24" s="108"/>
      <c r="H24" s="34"/>
    </row>
    <row r="25" spans="1:8" ht="12" customHeight="1" x14ac:dyDescent="0.2">
      <c r="C25" s="45"/>
      <c r="D25" s="45"/>
      <c r="E25" s="35"/>
      <c r="F25" s="35"/>
      <c r="G25" s="35"/>
      <c r="H25" s="32"/>
    </row>
    <row r="26" spans="1:8" ht="39.75" customHeight="1" x14ac:dyDescent="0.2">
      <c r="A26" s="33"/>
      <c r="B26" s="33"/>
      <c r="C26" s="46"/>
      <c r="D26" s="109" t="s">
        <v>40</v>
      </c>
      <c r="E26" s="110"/>
      <c r="F26" s="109" t="s">
        <v>41</v>
      </c>
      <c r="G26" s="110"/>
      <c r="H26" s="47"/>
    </row>
    <row r="27" spans="1:8" ht="26.25" customHeight="1" x14ac:dyDescent="0.2">
      <c r="C27" s="48" t="s">
        <v>42</v>
      </c>
      <c r="D27" s="86">
        <v>497692000000</v>
      </c>
      <c r="E27" s="87"/>
      <c r="F27" s="86">
        <v>497692000000</v>
      </c>
      <c r="G27" s="87"/>
      <c r="H27" s="49" t="s">
        <v>43</v>
      </c>
    </row>
    <row r="28" spans="1:8" ht="21.75" customHeight="1" x14ac:dyDescent="0.2">
      <c r="C28" s="50" t="s">
        <v>44</v>
      </c>
      <c r="D28" s="86">
        <v>12267694556.01</v>
      </c>
      <c r="E28" s="87"/>
      <c r="F28" s="86">
        <v>12151372792.67</v>
      </c>
      <c r="G28" s="87"/>
      <c r="H28" s="51"/>
    </row>
    <row r="29" spans="1:8" ht="21.75" customHeight="1" x14ac:dyDescent="0.2">
      <c r="C29" s="50" t="s">
        <v>45</v>
      </c>
      <c r="D29" s="100">
        <v>2.4649169679259463E-2</v>
      </c>
      <c r="E29" s="101"/>
      <c r="F29" s="100">
        <v>2.4415447290030784E-2</v>
      </c>
      <c r="G29" s="101"/>
      <c r="H29" s="52"/>
    </row>
    <row r="30" spans="1:8" ht="22.5" customHeight="1" x14ac:dyDescent="0.2">
      <c r="C30" s="93" t="s">
        <v>46</v>
      </c>
      <c r="D30" s="93"/>
      <c r="E30" s="93"/>
      <c r="F30" s="53"/>
      <c r="G30" s="54"/>
      <c r="H30" s="54"/>
    </row>
    <row r="31" spans="1:8" ht="26.25" customHeight="1" x14ac:dyDescent="0.2">
      <c r="C31" s="53"/>
      <c r="D31" s="53"/>
      <c r="E31" s="57"/>
      <c r="F31" s="55"/>
      <c r="G31" s="56"/>
      <c r="H31" s="56"/>
    </row>
    <row r="32" spans="1:8" ht="59.25" customHeight="1" x14ac:dyDescent="0.2">
      <c r="A32" s="33">
        <v>3</v>
      </c>
      <c r="B32" s="33" t="s">
        <v>25</v>
      </c>
      <c r="C32" s="94" t="s">
        <v>47</v>
      </c>
      <c r="D32" s="94"/>
      <c r="E32" s="95"/>
      <c r="F32" s="95"/>
      <c r="G32" s="95"/>
      <c r="H32" s="34"/>
    </row>
    <row r="33" spans="3:8" ht="18" customHeight="1" x14ac:dyDescent="0.2"/>
    <row r="34" spans="3:8" ht="38.25" customHeight="1" x14ac:dyDescent="0.2">
      <c r="C34" s="59"/>
      <c r="D34" s="96" t="s">
        <v>40</v>
      </c>
      <c r="E34" s="97"/>
      <c r="F34" s="96" t="s">
        <v>49</v>
      </c>
      <c r="G34" s="97"/>
      <c r="H34" s="47"/>
    </row>
    <row r="35" spans="3:8" ht="21" customHeight="1" x14ac:dyDescent="0.2">
      <c r="C35" s="60" t="s">
        <v>48</v>
      </c>
      <c r="D35" s="98">
        <v>13380056199.060001</v>
      </c>
      <c r="E35" s="99"/>
      <c r="F35" s="86">
        <v>1968048542.0699999</v>
      </c>
      <c r="G35" s="87"/>
      <c r="H35" s="49" t="s">
        <v>43</v>
      </c>
    </row>
    <row r="36" spans="3:8" ht="22.5" customHeight="1" x14ac:dyDescent="0.2">
      <c r="C36" s="61" t="s">
        <v>44</v>
      </c>
      <c r="D36" s="84">
        <v>12267694556.01</v>
      </c>
      <c r="E36" s="85"/>
      <c r="F36" s="86">
        <v>12151372792.67</v>
      </c>
      <c r="G36" s="87"/>
      <c r="H36" s="62"/>
    </row>
    <row r="37" spans="3:8" ht="25.5" customHeight="1" x14ac:dyDescent="0.2">
      <c r="C37" s="61" t="s">
        <v>45</v>
      </c>
      <c r="D37" s="88">
        <v>0.91686420247411604</v>
      </c>
      <c r="E37" s="89"/>
      <c r="F37" s="88">
        <v>6.1743257510758074</v>
      </c>
      <c r="G37" s="89"/>
      <c r="H37" s="54"/>
    </row>
    <row r="38" spans="3:8" ht="39.75" customHeight="1" x14ac:dyDescent="0.2">
      <c r="C38" s="90" t="s">
        <v>50</v>
      </c>
      <c r="D38" s="90"/>
      <c r="E38" s="91"/>
      <c r="F38" s="91"/>
      <c r="G38" s="91"/>
      <c r="H38" s="63"/>
    </row>
    <row r="39" spans="3:8" ht="20.25" customHeight="1" x14ac:dyDescent="0.2">
      <c r="C39" s="64"/>
      <c r="D39" s="64"/>
      <c r="E39" s="65"/>
      <c r="F39" s="64"/>
      <c r="G39" s="64"/>
      <c r="H39" s="63"/>
    </row>
    <row r="40" spans="3:8" ht="20.25" customHeight="1" x14ac:dyDescent="0.2">
      <c r="C40" s="64"/>
      <c r="D40" s="64"/>
      <c r="E40" s="65"/>
      <c r="F40" s="64"/>
      <c r="G40" s="64"/>
      <c r="H40" s="63"/>
    </row>
    <row r="41" spans="3:8" ht="18.75" customHeight="1" x14ac:dyDescent="0.2"/>
    <row r="42" spans="3:8" ht="24.75" customHeight="1" x14ac:dyDescent="0.2"/>
    <row r="43" spans="3:8" ht="15.75" customHeight="1" x14ac:dyDescent="0.2">
      <c r="F43" s="43"/>
      <c r="G43" s="43"/>
    </row>
    <row r="44" spans="3:8" ht="15" x14ac:dyDescent="0.2">
      <c r="C44" s="66" t="str">
        <f>'[1]Formato 13'!A22</f>
        <v>Guadalupe Angélica Ochoa Setzer</v>
      </c>
      <c r="D44" s="67"/>
      <c r="F44" s="92" t="str">
        <f>'[1]Formato 13'!D22</f>
        <v>Lucía de los Ángeles Montesinos Nucamendi</v>
      </c>
      <c r="G44" s="92"/>
      <c r="H44" s="67"/>
    </row>
    <row r="45" spans="3:8" ht="31.5" customHeight="1" x14ac:dyDescent="0.2">
      <c r="C45" s="68" t="str">
        <f>'[1]Formato 13'!A23</f>
        <v>Tesorera Única</v>
      </c>
      <c r="D45" s="69"/>
      <c r="F45" s="83" t="str">
        <f>'[1]Formato 13'!D23</f>
        <v>Directora de Atención Municipal y Deuda Pública</v>
      </c>
      <c r="G45" s="83"/>
      <c r="H45" s="70"/>
    </row>
    <row r="46" spans="3:8" ht="15.75" customHeight="1" x14ac:dyDescent="0.2"/>
    <row r="50" spans="7:7" x14ac:dyDescent="0.2">
      <c r="G50" s="67"/>
    </row>
    <row r="51" spans="7:7" x14ac:dyDescent="0.2">
      <c r="G51" s="69"/>
    </row>
    <row r="52" spans="7:7" x14ac:dyDescent="0.2">
      <c r="G52" s="43"/>
    </row>
    <row r="53" spans="7:7" x14ac:dyDescent="0.2">
      <c r="G53" s="43"/>
    </row>
    <row r="54" spans="7:7" x14ac:dyDescent="0.2">
      <c r="G54" s="43"/>
    </row>
    <row r="55" spans="7:7" x14ac:dyDescent="0.2">
      <c r="G55" s="67"/>
    </row>
    <row r="56" spans="7:7" x14ac:dyDescent="0.2">
      <c r="G56" s="69"/>
    </row>
  </sheetData>
  <mergeCells count="42">
    <mergeCell ref="C8:E8"/>
    <mergeCell ref="C1:G1"/>
    <mergeCell ref="C2:G2"/>
    <mergeCell ref="C5:G5"/>
    <mergeCell ref="C7:E7"/>
    <mergeCell ref="F7:G7"/>
    <mergeCell ref="C19:E19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20:E20"/>
    <mergeCell ref="C21:E21"/>
    <mergeCell ref="C22:G22"/>
    <mergeCell ref="C24:G24"/>
    <mergeCell ref="D26:E26"/>
    <mergeCell ref="F26:G26"/>
    <mergeCell ref="D27:E27"/>
    <mergeCell ref="F27:G27"/>
    <mergeCell ref="D28:E28"/>
    <mergeCell ref="F28:G28"/>
    <mergeCell ref="D29:E29"/>
    <mergeCell ref="F29:G29"/>
    <mergeCell ref="C30:E30"/>
    <mergeCell ref="C32:G32"/>
    <mergeCell ref="D34:E34"/>
    <mergeCell ref="F34:G34"/>
    <mergeCell ref="D35:E35"/>
    <mergeCell ref="F35:G35"/>
    <mergeCell ref="F45:G45"/>
    <mergeCell ref="D36:E36"/>
    <mergeCell ref="F36:G36"/>
    <mergeCell ref="D37:E37"/>
    <mergeCell ref="F37:G37"/>
    <mergeCell ref="C38:G38"/>
    <mergeCell ref="F44:G44"/>
  </mergeCells>
  <printOptions horizontalCentered="1"/>
  <pageMargins left="1.3779527559055118" right="0.78740157480314965" top="0.19685039370078741" bottom="0" header="0" footer="0"/>
  <pageSetup scale="5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Pág 1</vt:lpstr>
      <vt:lpstr>Pág 2</vt:lpstr>
      <vt:lpstr>'Pág 1'!Área_de_impresión</vt:lpstr>
      <vt:lpstr>'Pág 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Esperanza Vázquez Alatriste</dc:creator>
  <cp:lastModifiedBy>Sonia Esperanza Vázquez Alatriste</cp:lastModifiedBy>
  <cp:lastPrinted>2025-04-08T20:05:49Z</cp:lastPrinted>
  <dcterms:created xsi:type="dcterms:W3CDTF">2025-04-07T22:17:04Z</dcterms:created>
  <dcterms:modified xsi:type="dcterms:W3CDTF">2025-04-08T21:23:43Z</dcterms:modified>
</cp:coreProperties>
</file>